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O:\data\ADM_AND_FIN\Purchasing\Bids and Quotes\6902 Bid OE 131 Enhanced Classroom AV\Posting Docs\"/>
    </mc:Choice>
  </mc:AlternateContent>
  <xr:revisionPtr revIDLastSave="0" documentId="8_{6A971DCD-A77A-4889-BF47-309A85BF90F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ntrol Syste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3" i="1" l="1"/>
  <c r="F49" i="1"/>
  <c r="F48" i="1"/>
  <c r="F27" i="1"/>
  <c r="F26" i="1"/>
  <c r="F42" i="1"/>
  <c r="F41" i="1"/>
  <c r="F25" i="1" l="1"/>
  <c r="F35" i="1"/>
  <c r="F36" i="1"/>
  <c r="F24" i="1"/>
  <c r="F23" i="1"/>
  <c r="F22" i="1"/>
  <c r="F21" i="1"/>
  <c r="F28" i="1" l="1"/>
  <c r="F31" i="1"/>
  <c r="F32" i="1"/>
  <c r="F33" i="1"/>
  <c r="F34" i="1"/>
  <c r="F16" i="1"/>
  <c r="F15" i="1"/>
  <c r="F13" i="1"/>
  <c r="F6" i="1"/>
  <c r="F14" i="1"/>
  <c r="F12" i="1"/>
  <c r="F7" i="1"/>
  <c r="F38" i="1" l="1"/>
  <c r="F18" i="1"/>
  <c r="F9" i="1"/>
  <c r="F45" i="1"/>
  <c r="F47" i="1" l="1"/>
  <c r="F51" i="1" s="1"/>
</calcChain>
</file>

<file path=xl/sharedStrings.xml><?xml version="1.0" encoding="utf-8"?>
<sst xmlns="http://schemas.openxmlformats.org/spreadsheetml/2006/main" count="99" uniqueCount="79">
  <si>
    <t>Part #</t>
  </si>
  <si>
    <t>Manufacturer</t>
  </si>
  <si>
    <t>QTY</t>
  </si>
  <si>
    <t>Unit Price</t>
  </si>
  <si>
    <t>Total Price</t>
  </si>
  <si>
    <t>Description</t>
  </si>
  <si>
    <t>Link</t>
  </si>
  <si>
    <t>Displays</t>
  </si>
  <si>
    <t>V11H919520</t>
  </si>
  <si>
    <t>Epson</t>
  </si>
  <si>
    <t>Brightlink 1485Fi - 5,000 Lumen Interactive Projector</t>
  </si>
  <si>
    <t>LG Electronics</t>
  </si>
  <si>
    <t>Sub-Total</t>
  </si>
  <si>
    <t>Signal Transmission</t>
  </si>
  <si>
    <t>Extron</t>
  </si>
  <si>
    <t>42-361-01</t>
  </si>
  <si>
    <t>60-1271-13</t>
  </si>
  <si>
    <t>UCS 504 - 4x2 4K Collaboration Switcher &amp; Scaling Receiver</t>
  </si>
  <si>
    <t>60-1524-12</t>
  </si>
  <si>
    <t>XTP T HD 4K - XTP 4K Transmitter with HDMI Loop-Out</t>
  </si>
  <si>
    <t>60-1524-02</t>
  </si>
  <si>
    <t xml:space="preserve">XTP SR HD 4K - XTP HDMI Scaling Receiver </t>
  </si>
  <si>
    <t>60-1271-12</t>
  </si>
  <si>
    <t>DTP HDMI 4K 230 TX - DTP HDMI 4K Transmitter</t>
  </si>
  <si>
    <t>DTP HDMI 4K 230 RX - DTP HDMI 4K Receiver</t>
  </si>
  <si>
    <t>Cables</t>
  </si>
  <si>
    <t>Mounts and Accessories</t>
  </si>
  <si>
    <t>V12H006A02</t>
  </si>
  <si>
    <t>100" Whiteboard for Projection and Dry-erase</t>
  </si>
  <si>
    <t>V12HA06A05</t>
  </si>
  <si>
    <t>ELPMB62 Ultra-Short Throw Wall Mount</t>
  </si>
  <si>
    <t>TS525TU</t>
  </si>
  <si>
    <t>Chief Manufacturing</t>
  </si>
  <si>
    <t>Large Thinstall Dual Swing Arm Wall Display Mount</t>
  </si>
  <si>
    <t>CSMP9X12</t>
  </si>
  <si>
    <t>Proximity Component Storage Panel</t>
  </si>
  <si>
    <t>2'x2' Above Suspended Ceiling Storage Box with 2-Gang Surge</t>
  </si>
  <si>
    <t>Grand Total</t>
  </si>
  <si>
    <t>Equipment Sub-Total</t>
  </si>
  <si>
    <t>USB5G-CC-6PROBLK</t>
  </si>
  <si>
    <t>Comprehensive</t>
  </si>
  <si>
    <t>USB2-AB-10ST</t>
  </si>
  <si>
    <t>USB5G-AB-6PROBLK</t>
  </si>
  <si>
    <t>USB 2.0 - USB-A To USB-B - 10ft Cable</t>
  </si>
  <si>
    <t xml:space="preserve">USB 3.0 - 5Gbps - USB-A to USB-B - 6ft Cable </t>
  </si>
  <si>
    <t>USB 3.0 - 5Gbps - USB-C 6ft. Cable</t>
  </si>
  <si>
    <t>CMSFAN</t>
  </si>
  <si>
    <t>Ceiling Storage Box Fan Kit</t>
  </si>
  <si>
    <t>EGX-SF2</t>
  </si>
  <si>
    <t>Power Filtering &amp; Surge Protection Wall Outlet</t>
  </si>
  <si>
    <t>CMS492CP2</t>
  </si>
  <si>
    <t>HD18G-9PROBLK</t>
  </si>
  <si>
    <t>Pro AV/IT 18G HDMI - 9ft Cable</t>
  </si>
  <si>
    <t>HD18G-6PROBLK</t>
  </si>
  <si>
    <t>Pro AV/IT 18G HDMI - 6ft Cable</t>
  </si>
  <si>
    <t>Incidentals</t>
  </si>
  <si>
    <t>Installation</t>
  </si>
  <si>
    <t>Whiteboards</t>
  </si>
  <si>
    <t>LCS2044R</t>
  </si>
  <si>
    <t>Claridge</t>
  </si>
  <si>
    <t>4ft x 4ft Marker Board w/ Map Rail, 5/8in Aluminum Trim and Marker Tray</t>
  </si>
  <si>
    <t>LCS2046R</t>
  </si>
  <si>
    <t>4ft x 6ft Marker Board w/ Map Rail, 5/8in Aluminum Trim and Marker Tray</t>
  </si>
  <si>
    <t>65UR340C9UD</t>
  </si>
  <si>
    <t>65 in 4K UHD Commercial Display</t>
  </si>
  <si>
    <t>WPPT-HD1_AC</t>
  </si>
  <si>
    <t>HDMI Passthrough Single Gang Aluminum Wall Plate w/ Pigtail</t>
  </si>
  <si>
    <t>NSAV1W</t>
  </si>
  <si>
    <t>Hubbell</t>
  </si>
  <si>
    <t>1 Gang, Recessed Cable PassThrough, White</t>
  </si>
  <si>
    <t>Washtenaw Community College - Request for Bid # 6902</t>
  </si>
  <si>
    <t>OE 131 Enhanced Classroom AV</t>
  </si>
  <si>
    <t>Completion on or before: May 30, 2027.</t>
  </si>
  <si>
    <t xml:space="preserve">Project Start Date: April 10, 2027  </t>
  </si>
  <si>
    <t>Name:</t>
  </si>
  <si>
    <t>Title:</t>
  </si>
  <si>
    <t>Company Name:</t>
  </si>
  <si>
    <t>Signature:</t>
  </si>
  <si>
    <t>Responses due September 21st, 2026, 2:00pm EDT.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</si>
</sst>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/>
        <bgColor theme="1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44" fontId="0" fillId="0" borderId="0" xfId="1" applyFont="1" applyProtection="1"/>
    <xf numFmtId="0" fontId="0" fillId="4" borderId="1" xfId="0" applyFill="1" applyBorder="1" applyAlignment="1">
      <alignment wrapText="1"/>
    </xf>
    <xf numFmtId="0" fontId="0" fillId="10" borderId="4" xfId="0" applyFill="1" applyBorder="1"/>
    <xf numFmtId="0" fontId="0" fillId="10" borderId="8" xfId="0" applyFill="1" applyBorder="1"/>
    <xf numFmtId="0" fontId="0" fillId="10" borderId="0" xfId="0" applyFill="1"/>
    <xf numFmtId="44" fontId="3" fillId="10" borderId="8" xfId="1" applyFont="1" applyFill="1" applyBorder="1" applyProtection="1"/>
    <xf numFmtId="44" fontId="0" fillId="10" borderId="8" xfId="1" applyFont="1" applyFill="1" applyBorder="1" applyProtection="1"/>
    <xf numFmtId="0" fontId="0" fillId="4" borderId="3" xfId="0" applyFill="1" applyBorder="1" applyAlignment="1">
      <alignment wrapText="1"/>
    </xf>
    <xf numFmtId="0" fontId="0" fillId="10" borderId="5" xfId="0" applyFill="1" applyBorder="1"/>
    <xf numFmtId="0" fontId="0" fillId="10" borderId="6" xfId="0" applyFill="1" applyBorder="1" applyAlignment="1">
      <alignment horizontal="center"/>
    </xf>
    <xf numFmtId="0" fontId="0" fillId="10" borderId="6" xfId="0" applyFill="1" applyBorder="1"/>
    <xf numFmtId="0" fontId="0" fillId="10" borderId="7" xfId="0" applyFill="1" applyBorder="1"/>
    <xf numFmtId="0" fontId="0" fillId="0" borderId="0" xfId="0" applyAlignment="1">
      <alignment wrapText="1"/>
    </xf>
    <xf numFmtId="0" fontId="0" fillId="0" borderId="4" xfId="0" applyBorder="1"/>
    <xf numFmtId="44" fontId="0" fillId="0" borderId="4" xfId="1" applyFont="1" applyBorder="1" applyProtection="1"/>
    <xf numFmtId="0" fontId="0" fillId="0" borderId="3" xfId="0" applyBorder="1" applyAlignment="1">
      <alignment wrapText="1"/>
    </xf>
    <xf numFmtId="0" fontId="0" fillId="5" borderId="4" xfId="0" applyFill="1" applyBorder="1"/>
    <xf numFmtId="44" fontId="3" fillId="5" borderId="4" xfId="1" applyFont="1" applyFill="1" applyBorder="1" applyProtection="1"/>
    <xf numFmtId="44" fontId="0" fillId="5" borderId="4" xfId="1" applyFont="1" applyFill="1" applyBorder="1" applyProtection="1"/>
    <xf numFmtId="44" fontId="0" fillId="6" borderId="4" xfId="1" applyFont="1" applyFill="1" applyBorder="1" applyProtection="1"/>
    <xf numFmtId="0" fontId="0" fillId="3" borderId="3" xfId="0" applyFill="1" applyBorder="1" applyAlignment="1">
      <alignment wrapText="1"/>
    </xf>
    <xf numFmtId="7" fontId="0" fillId="6" borderId="4" xfId="1" applyNumberFormat="1" applyFont="1" applyFill="1" applyBorder="1" applyProtection="1"/>
    <xf numFmtId="0" fontId="0" fillId="6" borderId="4" xfId="0" applyFill="1" applyBorder="1"/>
    <xf numFmtId="0" fontId="3" fillId="6" borderId="4" xfId="0" applyFont="1" applyFill="1" applyBorder="1"/>
    <xf numFmtId="0" fontId="0" fillId="0" borderId="4" xfId="0" applyBorder="1" applyAlignment="1">
      <alignment wrapText="1"/>
    </xf>
    <xf numFmtId="44" fontId="3" fillId="6" borderId="4" xfId="1" applyFont="1" applyFill="1" applyBorder="1" applyProtection="1"/>
    <xf numFmtId="0" fontId="0" fillId="8" borderId="3" xfId="0" applyFill="1" applyBorder="1" applyAlignment="1">
      <alignment wrapText="1"/>
    </xf>
    <xf numFmtId="7" fontId="0" fillId="6" borderId="4" xfId="1" applyNumberFormat="1" applyFont="1" applyFill="1" applyBorder="1" applyAlignment="1" applyProtection="1">
      <alignment wrapText="1"/>
    </xf>
    <xf numFmtId="44" fontId="0" fillId="6" borderId="4" xfId="1" applyFont="1" applyFill="1" applyBorder="1" applyAlignment="1" applyProtection="1">
      <alignment wrapText="1"/>
    </xf>
    <xf numFmtId="44" fontId="0" fillId="8" borderId="4" xfId="1" applyFont="1" applyFill="1" applyBorder="1" applyProtection="1"/>
    <xf numFmtId="0" fontId="0" fillId="8" borderId="4" xfId="0" applyFill="1" applyBorder="1"/>
    <xf numFmtId="0" fontId="0" fillId="8" borderId="4" xfId="0" applyFill="1" applyBorder="1" applyAlignment="1">
      <alignment wrapText="1"/>
    </xf>
    <xf numFmtId="0" fontId="4" fillId="0" borderId="4" xfId="0" applyFont="1" applyBorder="1" applyAlignment="1">
      <alignment horizontal="center"/>
    </xf>
    <xf numFmtId="0" fontId="0" fillId="2" borderId="3" xfId="0" applyFill="1" applyBorder="1" applyAlignment="1">
      <alignment wrapText="1"/>
    </xf>
    <xf numFmtId="0" fontId="2" fillId="0" borderId="3" xfId="2" applyBorder="1" applyAlignment="1" applyProtection="1">
      <alignment wrapText="1"/>
    </xf>
    <xf numFmtId="0" fontId="0" fillId="6" borderId="4" xfId="0" applyFill="1" applyBorder="1" applyAlignment="1">
      <alignment wrapText="1"/>
    </xf>
    <xf numFmtId="0" fontId="2" fillId="2" borderId="3" xfId="2" applyFill="1" applyBorder="1" applyAlignment="1" applyProtection="1">
      <alignment wrapText="1"/>
    </xf>
    <xf numFmtId="0" fontId="4" fillId="8" borderId="4" xfId="0" applyFont="1" applyFill="1" applyBorder="1" applyAlignment="1">
      <alignment horizontal="center" wrapText="1"/>
    </xf>
    <xf numFmtId="0" fontId="2" fillId="8" borderId="3" xfId="2" applyFill="1" applyBorder="1" applyAlignment="1" applyProtection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9" borderId="2" xfId="0" applyFont="1" applyFill="1" applyBorder="1"/>
    <xf numFmtId="44" fontId="5" fillId="9" borderId="2" xfId="1" applyFont="1" applyFill="1" applyBorder="1" applyProtection="1"/>
    <xf numFmtId="0" fontId="5" fillId="9" borderId="3" xfId="0" applyFont="1" applyFill="1" applyBorder="1" applyAlignment="1">
      <alignment wrapText="1"/>
    </xf>
    <xf numFmtId="0" fontId="0" fillId="8" borderId="2" xfId="0" applyFill="1" applyBorder="1"/>
    <xf numFmtId="0" fontId="4" fillId="8" borderId="2" xfId="0" applyFont="1" applyFill="1" applyBorder="1" applyAlignment="1">
      <alignment horizontal="center" wrapText="1"/>
    </xf>
    <xf numFmtId="44" fontId="0" fillId="8" borderId="2" xfId="1" applyFont="1" applyFill="1" applyBorder="1" applyProtection="1"/>
    <xf numFmtId="7" fontId="0" fillId="7" borderId="4" xfId="1" applyNumberFormat="1" applyFont="1" applyFill="1" applyBorder="1" applyProtection="1">
      <protection locked="0"/>
    </xf>
    <xf numFmtId="0" fontId="0" fillId="7" borderId="9" xfId="0" applyFill="1" applyBorder="1" applyProtection="1">
      <protection locked="0"/>
    </xf>
    <xf numFmtId="0" fontId="0" fillId="7" borderId="10" xfId="0" applyFill="1" applyBorder="1" applyProtection="1">
      <protection locked="0"/>
    </xf>
    <xf numFmtId="0" fontId="0" fillId="7" borderId="11" xfId="0" applyFill="1" applyBorder="1" applyProtection="1">
      <protection locked="0"/>
    </xf>
    <xf numFmtId="0" fontId="3" fillId="10" borderId="12" xfId="0" applyFont="1" applyFill="1" applyBorder="1" applyAlignment="1">
      <alignment horizontal="center"/>
    </xf>
    <xf numFmtId="0" fontId="3" fillId="10" borderId="13" xfId="0" applyFont="1" applyFill="1" applyBorder="1" applyAlignment="1">
      <alignment horizontal="center"/>
    </xf>
    <xf numFmtId="0" fontId="0" fillId="0" borderId="0" xfId="0" applyAlignment="1">
      <alignment horizont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282969</xdr:colOff>
      <xdr:row>2</xdr:row>
      <xdr:rowOff>102990</xdr:rowOff>
    </xdr:to>
    <xdr:pic>
      <xdr:nvPicPr>
        <xdr:cNvPr id="3" name="Picture 2" descr="black wcc logo">
          <a:extLst>
            <a:ext uri="{FF2B5EF4-FFF2-40B4-BE49-F238E27FC236}">
              <a16:creationId xmlns:a16="http://schemas.microsoft.com/office/drawing/2014/main" id="{612330F9-5561-19ED-C5D5-F15198EA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23339" cy="463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8"/>
  <sheetViews>
    <sheetView showGridLines="0" tabSelected="1" view="pageLayout" topLeftCell="A37" zoomScale="68" zoomScaleNormal="100" zoomScalePageLayoutView="68" workbookViewId="0">
      <selection activeCell="E6" sqref="E6"/>
    </sheetView>
  </sheetViews>
  <sheetFormatPr defaultRowHeight="14.5" x14ac:dyDescent="0.35"/>
  <cols>
    <col min="1" max="1" width="24.26953125" customWidth="1"/>
    <col min="2" max="2" width="22.26953125" customWidth="1"/>
    <col min="3" max="3" width="56.7265625" bestFit="1" customWidth="1"/>
    <col min="5" max="5" width="13.81640625" style="1" customWidth="1"/>
    <col min="6" max="6" width="13.26953125" style="1" customWidth="1"/>
    <col min="7" max="7" width="63.1796875" style="13" hidden="1" customWidth="1"/>
  </cols>
  <sheetData>
    <row r="1" spans="1:7" ht="14.5" customHeight="1" x14ac:dyDescent="0.35">
      <c r="C1" s="40" t="s">
        <v>70</v>
      </c>
      <c r="D1" s="54" t="s">
        <v>73</v>
      </c>
      <c r="E1" s="54"/>
      <c r="F1" s="54"/>
    </row>
    <row r="2" spans="1:7" x14ac:dyDescent="0.35">
      <c r="C2" s="40" t="s">
        <v>71</v>
      </c>
      <c r="D2" s="54" t="s">
        <v>72</v>
      </c>
      <c r="E2" s="54"/>
      <c r="F2" s="54"/>
    </row>
    <row r="3" spans="1:7" ht="15" thickBot="1" x14ac:dyDescent="0.4">
      <c r="C3" s="41" t="s">
        <v>78</v>
      </c>
      <c r="D3" s="13"/>
      <c r="E3" s="13"/>
      <c r="F3" s="13"/>
    </row>
    <row r="4" spans="1:7" ht="15" thickBot="1" x14ac:dyDescent="0.4">
      <c r="A4" s="42" t="s">
        <v>0</v>
      </c>
      <c r="B4" s="42" t="s">
        <v>1</v>
      </c>
      <c r="C4" s="42" t="s">
        <v>5</v>
      </c>
      <c r="D4" s="42" t="s">
        <v>2</v>
      </c>
      <c r="E4" s="43" t="s">
        <v>3</v>
      </c>
      <c r="F4" s="43" t="s">
        <v>4</v>
      </c>
      <c r="G4" s="44" t="s">
        <v>6</v>
      </c>
    </row>
    <row r="5" spans="1:7" ht="18.5" x14ac:dyDescent="0.45">
      <c r="A5" s="45"/>
      <c r="B5" s="45"/>
      <c r="C5" s="46" t="s">
        <v>7</v>
      </c>
      <c r="D5" s="45"/>
      <c r="E5" s="47"/>
      <c r="F5" s="47"/>
      <c r="G5" s="39"/>
    </row>
    <row r="6" spans="1:7" x14ac:dyDescent="0.35">
      <c r="A6" s="14" t="s">
        <v>8</v>
      </c>
      <c r="B6" s="14" t="s">
        <v>9</v>
      </c>
      <c r="C6" s="25" t="s">
        <v>10</v>
      </c>
      <c r="D6" s="14">
        <v>1</v>
      </c>
      <c r="E6" s="48"/>
      <c r="F6" s="15">
        <f t="shared" ref="F6:F7" si="0">SUM(E6)*(D6)</f>
        <v>0</v>
      </c>
      <c r="G6" s="35"/>
    </row>
    <row r="7" spans="1:7" x14ac:dyDescent="0.35">
      <c r="A7" s="31" t="s">
        <v>63</v>
      </c>
      <c r="B7" s="31" t="s">
        <v>11</v>
      </c>
      <c r="C7" s="32" t="s">
        <v>64</v>
      </c>
      <c r="D7" s="31">
        <v>1</v>
      </c>
      <c r="E7" s="48"/>
      <c r="F7" s="30">
        <f t="shared" si="0"/>
        <v>0</v>
      </c>
      <c r="G7" s="39"/>
    </row>
    <row r="8" spans="1:7" x14ac:dyDescent="0.35">
      <c r="A8" s="14"/>
      <c r="B8" s="14"/>
      <c r="C8" s="14"/>
      <c r="D8" s="14"/>
      <c r="E8" s="15"/>
      <c r="F8" s="15"/>
      <c r="G8" s="35"/>
    </row>
    <row r="9" spans="1:7" x14ac:dyDescent="0.35">
      <c r="A9" s="23"/>
      <c r="B9" s="23"/>
      <c r="C9" s="36"/>
      <c r="D9" s="23"/>
      <c r="E9" s="26" t="s">
        <v>12</v>
      </c>
      <c r="F9" s="26">
        <f>SUM(F6:F7)</f>
        <v>0</v>
      </c>
      <c r="G9" s="37"/>
    </row>
    <row r="10" spans="1:7" x14ac:dyDescent="0.35">
      <c r="A10" s="14"/>
      <c r="B10" s="14"/>
      <c r="C10" s="25"/>
      <c r="D10" s="14"/>
      <c r="E10" s="15"/>
      <c r="F10" s="15"/>
      <c r="G10" s="16"/>
    </row>
    <row r="11" spans="1:7" ht="18.5" x14ac:dyDescent="0.45">
      <c r="A11" s="31"/>
      <c r="B11" s="31"/>
      <c r="C11" s="38" t="s">
        <v>13</v>
      </c>
      <c r="D11" s="31"/>
      <c r="E11" s="30"/>
      <c r="F11" s="30"/>
      <c r="G11" s="27"/>
    </row>
    <row r="12" spans="1:7" x14ac:dyDescent="0.35">
      <c r="A12" s="14" t="s">
        <v>15</v>
      </c>
      <c r="B12" s="14" t="s">
        <v>14</v>
      </c>
      <c r="C12" s="14" t="s">
        <v>17</v>
      </c>
      <c r="D12" s="14">
        <v>1</v>
      </c>
      <c r="E12" s="48"/>
      <c r="F12" s="15">
        <f t="shared" ref="F12:F16" si="1">SUM(E12)*(D12)</f>
        <v>0</v>
      </c>
      <c r="G12" s="16"/>
    </row>
    <row r="13" spans="1:7" x14ac:dyDescent="0.35">
      <c r="A13" s="31" t="s">
        <v>18</v>
      </c>
      <c r="B13" s="31" t="s">
        <v>14</v>
      </c>
      <c r="C13" s="32" t="s">
        <v>19</v>
      </c>
      <c r="D13" s="31">
        <v>1</v>
      </c>
      <c r="E13" s="48"/>
      <c r="F13" s="30">
        <f t="shared" si="1"/>
        <v>0</v>
      </c>
      <c r="G13" s="27"/>
    </row>
    <row r="14" spans="1:7" ht="15.75" customHeight="1" x14ac:dyDescent="0.35">
      <c r="A14" s="14" t="s">
        <v>20</v>
      </c>
      <c r="B14" s="14" t="s">
        <v>14</v>
      </c>
      <c r="C14" s="25" t="s">
        <v>21</v>
      </c>
      <c r="D14" s="14">
        <v>1</v>
      </c>
      <c r="E14" s="48"/>
      <c r="F14" s="15">
        <f t="shared" si="1"/>
        <v>0</v>
      </c>
      <c r="G14" s="16"/>
    </row>
    <row r="15" spans="1:7" ht="15.75" customHeight="1" x14ac:dyDescent="0.35">
      <c r="A15" s="31" t="s">
        <v>22</v>
      </c>
      <c r="B15" s="31" t="s">
        <v>14</v>
      </c>
      <c r="C15" s="32" t="s">
        <v>23</v>
      </c>
      <c r="D15" s="31">
        <v>1</v>
      </c>
      <c r="E15" s="48"/>
      <c r="F15" s="30">
        <f t="shared" si="1"/>
        <v>0</v>
      </c>
      <c r="G15" s="27"/>
    </row>
    <row r="16" spans="1:7" ht="15.75" customHeight="1" x14ac:dyDescent="0.35">
      <c r="A16" s="14" t="s">
        <v>16</v>
      </c>
      <c r="B16" s="14" t="s">
        <v>14</v>
      </c>
      <c r="C16" s="25" t="s">
        <v>24</v>
      </c>
      <c r="D16" s="14">
        <v>1</v>
      </c>
      <c r="E16" s="48"/>
      <c r="F16" s="15">
        <f t="shared" si="1"/>
        <v>0</v>
      </c>
      <c r="G16" s="16"/>
    </row>
    <row r="17" spans="1:7" x14ac:dyDescent="0.35">
      <c r="A17" s="31"/>
      <c r="B17" s="31"/>
      <c r="C17" s="31"/>
      <c r="D17" s="31"/>
      <c r="E17" s="30"/>
      <c r="F17" s="30"/>
      <c r="G17" s="27"/>
    </row>
    <row r="18" spans="1:7" x14ac:dyDescent="0.35">
      <c r="A18" s="23"/>
      <c r="B18" s="23"/>
      <c r="C18" s="23"/>
      <c r="D18" s="23"/>
      <c r="E18" s="26" t="s">
        <v>12</v>
      </c>
      <c r="F18" s="26">
        <f>SUM(F12:F16)</f>
        <v>0</v>
      </c>
      <c r="G18" s="34"/>
    </row>
    <row r="19" spans="1:7" x14ac:dyDescent="0.35">
      <c r="A19" s="31"/>
      <c r="B19" s="31"/>
      <c r="C19" s="31"/>
      <c r="D19" s="31"/>
      <c r="E19" s="30"/>
      <c r="F19" s="30"/>
      <c r="G19" s="27"/>
    </row>
    <row r="20" spans="1:7" ht="18.5" x14ac:dyDescent="0.45">
      <c r="A20" s="14"/>
      <c r="B20" s="14"/>
      <c r="C20" s="33" t="s">
        <v>25</v>
      </c>
      <c r="D20" s="14"/>
      <c r="E20" s="15"/>
      <c r="F20" s="15"/>
      <c r="G20" s="16"/>
    </row>
    <row r="21" spans="1:7" x14ac:dyDescent="0.35">
      <c r="A21" s="31" t="s">
        <v>39</v>
      </c>
      <c r="B21" s="31" t="s">
        <v>40</v>
      </c>
      <c r="C21" s="31" t="s">
        <v>45</v>
      </c>
      <c r="D21" s="31">
        <v>1</v>
      </c>
      <c r="E21" s="48"/>
      <c r="F21" s="30">
        <f>SUM('Control System'!$E21*'Control System'!$D21)</f>
        <v>0</v>
      </c>
      <c r="G21" s="27"/>
    </row>
    <row r="22" spans="1:7" x14ac:dyDescent="0.35">
      <c r="A22" s="14" t="s">
        <v>41</v>
      </c>
      <c r="B22" s="14" t="s">
        <v>40</v>
      </c>
      <c r="C22" s="14" t="s">
        <v>43</v>
      </c>
      <c r="D22" s="14">
        <v>1</v>
      </c>
      <c r="E22" s="48"/>
      <c r="F22" s="15">
        <f>SUM('Control System'!$E22*'Control System'!$D22)</f>
        <v>0</v>
      </c>
      <c r="G22" s="16"/>
    </row>
    <row r="23" spans="1:7" x14ac:dyDescent="0.35">
      <c r="A23" s="31" t="s">
        <v>42</v>
      </c>
      <c r="B23" s="31" t="s">
        <v>40</v>
      </c>
      <c r="C23" s="31" t="s">
        <v>44</v>
      </c>
      <c r="D23" s="31">
        <v>2</v>
      </c>
      <c r="E23" s="48"/>
      <c r="F23" s="30">
        <f>SUM('Control System'!$E23*'Control System'!$D23)</f>
        <v>0</v>
      </c>
      <c r="G23" s="27"/>
    </row>
    <row r="24" spans="1:7" x14ac:dyDescent="0.35">
      <c r="A24" s="14" t="s">
        <v>51</v>
      </c>
      <c r="B24" s="14" t="s">
        <v>40</v>
      </c>
      <c r="C24" s="14" t="s">
        <v>52</v>
      </c>
      <c r="D24" s="14">
        <v>3</v>
      </c>
      <c r="E24" s="48"/>
      <c r="F24" s="15">
        <f>SUM('Control System'!$E24*'Control System'!$D24)</f>
        <v>0</v>
      </c>
      <c r="G24" s="16"/>
    </row>
    <row r="25" spans="1:7" x14ac:dyDescent="0.35">
      <c r="A25" s="31" t="s">
        <v>53</v>
      </c>
      <c r="B25" s="31" t="s">
        <v>40</v>
      </c>
      <c r="C25" s="31" t="s">
        <v>54</v>
      </c>
      <c r="D25" s="31">
        <v>5</v>
      </c>
      <c r="E25" s="48"/>
      <c r="F25" s="30">
        <f>SUM('Control System'!$E25*'Control System'!$D25)</f>
        <v>0</v>
      </c>
      <c r="G25" s="27"/>
    </row>
    <row r="26" spans="1:7" x14ac:dyDescent="0.35">
      <c r="A26" s="14" t="s">
        <v>65</v>
      </c>
      <c r="B26" s="14" t="s">
        <v>40</v>
      </c>
      <c r="C26" s="14" t="s">
        <v>66</v>
      </c>
      <c r="D26" s="14">
        <v>1</v>
      </c>
      <c r="E26" s="48"/>
      <c r="F26" s="15">
        <f>SUM('Control System'!$E26*'Control System'!$D26)</f>
        <v>0</v>
      </c>
      <c r="G26" s="16"/>
    </row>
    <row r="27" spans="1:7" x14ac:dyDescent="0.35">
      <c r="A27" s="31" t="s">
        <v>67</v>
      </c>
      <c r="B27" s="31" t="s">
        <v>68</v>
      </c>
      <c r="C27" s="31" t="s">
        <v>69</v>
      </c>
      <c r="D27" s="31">
        <v>1</v>
      </c>
      <c r="E27" s="48"/>
      <c r="F27" s="30">
        <f>SUM('Control System'!$E27*'Control System'!$D27)</f>
        <v>0</v>
      </c>
      <c r="G27" s="27"/>
    </row>
    <row r="28" spans="1:7" x14ac:dyDescent="0.35">
      <c r="A28" s="23"/>
      <c r="B28" s="23"/>
      <c r="C28" s="23"/>
      <c r="D28" s="23"/>
      <c r="E28" s="26" t="s">
        <v>12</v>
      </c>
      <c r="F28" s="26">
        <f>SUM(F21:F27)</f>
        <v>0</v>
      </c>
      <c r="G28" s="34"/>
    </row>
    <row r="29" spans="1:7" x14ac:dyDescent="0.35">
      <c r="A29" s="31"/>
      <c r="B29" s="31"/>
      <c r="C29" s="31"/>
      <c r="D29" s="31"/>
      <c r="E29" s="30"/>
      <c r="F29" s="30"/>
      <c r="G29" s="27"/>
    </row>
    <row r="30" spans="1:7" ht="18.5" x14ac:dyDescent="0.45">
      <c r="A30" s="14"/>
      <c r="B30" s="14"/>
      <c r="C30" s="33" t="s">
        <v>26</v>
      </c>
      <c r="D30" s="14"/>
      <c r="E30" s="15"/>
      <c r="F30" s="15"/>
      <c r="G30" s="16"/>
    </row>
    <row r="31" spans="1:7" x14ac:dyDescent="0.35">
      <c r="A31" s="31" t="s">
        <v>29</v>
      </c>
      <c r="B31" s="31" t="s">
        <v>9</v>
      </c>
      <c r="C31" s="31" t="s">
        <v>30</v>
      </c>
      <c r="D31" s="31">
        <v>1</v>
      </c>
      <c r="E31" s="48"/>
      <c r="F31" s="30">
        <f>SUM('Control System'!$E31*'Control System'!$D31)</f>
        <v>0</v>
      </c>
      <c r="G31" s="27"/>
    </row>
    <row r="32" spans="1:7" x14ac:dyDescent="0.35">
      <c r="A32" s="14" t="s">
        <v>31</v>
      </c>
      <c r="B32" s="14" t="s">
        <v>32</v>
      </c>
      <c r="C32" s="14" t="s">
        <v>33</v>
      </c>
      <c r="D32" s="14">
        <v>1</v>
      </c>
      <c r="E32" s="48"/>
      <c r="F32" s="15">
        <f>SUM('Control System'!$E32*'Control System'!$D32)</f>
        <v>0</v>
      </c>
      <c r="G32" s="16"/>
    </row>
    <row r="33" spans="1:7" x14ac:dyDescent="0.35">
      <c r="A33" s="31" t="s">
        <v>34</v>
      </c>
      <c r="B33" s="31" t="s">
        <v>32</v>
      </c>
      <c r="C33" s="31" t="s">
        <v>35</v>
      </c>
      <c r="D33" s="31">
        <v>2</v>
      </c>
      <c r="E33" s="48"/>
      <c r="F33" s="30">
        <f>SUM('Control System'!$E33*'Control System'!$D33)</f>
        <v>0</v>
      </c>
      <c r="G33" s="27"/>
    </row>
    <row r="34" spans="1:7" x14ac:dyDescent="0.35">
      <c r="A34" s="14" t="s">
        <v>50</v>
      </c>
      <c r="B34" s="14" t="s">
        <v>32</v>
      </c>
      <c r="C34" s="14" t="s">
        <v>36</v>
      </c>
      <c r="D34" s="14">
        <v>1</v>
      </c>
      <c r="E34" s="48"/>
      <c r="F34" s="15">
        <f>SUM('Control System'!$E34*'Control System'!$D34)</f>
        <v>0</v>
      </c>
      <c r="G34" s="16"/>
    </row>
    <row r="35" spans="1:7" x14ac:dyDescent="0.35">
      <c r="A35" s="31" t="s">
        <v>46</v>
      </c>
      <c r="B35" s="31" t="s">
        <v>32</v>
      </c>
      <c r="C35" s="31" t="s">
        <v>47</v>
      </c>
      <c r="D35" s="31">
        <v>1</v>
      </c>
      <c r="E35" s="48"/>
      <c r="F35" s="30">
        <f>SUM('Control System'!$E35*'Control System'!$D35)</f>
        <v>0</v>
      </c>
      <c r="G35" s="27"/>
    </row>
    <row r="36" spans="1:7" x14ac:dyDescent="0.35">
      <c r="A36" s="14" t="s">
        <v>48</v>
      </c>
      <c r="B36" s="14" t="s">
        <v>32</v>
      </c>
      <c r="C36" s="14" t="s">
        <v>49</v>
      </c>
      <c r="D36" s="14">
        <v>1</v>
      </c>
      <c r="E36" s="48"/>
      <c r="F36" s="15">
        <f>SUM('Control System'!$E36*'Control System'!$D36)</f>
        <v>0</v>
      </c>
      <c r="G36" s="16"/>
    </row>
    <row r="37" spans="1:7" x14ac:dyDescent="0.35">
      <c r="A37" s="31"/>
      <c r="B37" s="31"/>
      <c r="C37" s="31"/>
      <c r="D37" s="31"/>
      <c r="E37" s="30"/>
      <c r="F37" s="30"/>
      <c r="G37" s="27"/>
    </row>
    <row r="38" spans="1:7" x14ac:dyDescent="0.35">
      <c r="A38" s="23"/>
      <c r="B38" s="23"/>
      <c r="C38" s="23"/>
      <c r="D38" s="23"/>
      <c r="E38" s="26" t="s">
        <v>12</v>
      </c>
      <c r="F38" s="26">
        <f>SUM(F31:F36)</f>
        <v>0</v>
      </c>
      <c r="G38" s="16"/>
    </row>
    <row r="39" spans="1:7" x14ac:dyDescent="0.35">
      <c r="A39" s="31"/>
      <c r="B39" s="31"/>
      <c r="C39" s="31"/>
      <c r="D39" s="31"/>
      <c r="E39" s="30"/>
      <c r="F39" s="30"/>
      <c r="G39" s="27"/>
    </row>
    <row r="40" spans="1:7" ht="18.5" x14ac:dyDescent="0.45">
      <c r="A40" s="14"/>
      <c r="B40" s="14"/>
      <c r="C40" s="33" t="s">
        <v>57</v>
      </c>
      <c r="D40" s="14"/>
      <c r="E40" s="15"/>
      <c r="F40" s="15"/>
      <c r="G40" s="16"/>
    </row>
    <row r="41" spans="1:7" x14ac:dyDescent="0.35">
      <c r="A41" s="31" t="s">
        <v>27</v>
      </c>
      <c r="B41" s="31" t="s">
        <v>9</v>
      </c>
      <c r="C41" s="31" t="s">
        <v>28</v>
      </c>
      <c r="D41" s="31">
        <v>1</v>
      </c>
      <c r="E41" s="48"/>
      <c r="F41" s="30">
        <f>SUM('Control System'!$E41*'Control System'!$D41)</f>
        <v>0</v>
      </c>
      <c r="G41" s="27"/>
    </row>
    <row r="42" spans="1:7" ht="29" x14ac:dyDescent="0.35">
      <c r="A42" s="14" t="s">
        <v>58</v>
      </c>
      <c r="B42" s="14" t="s">
        <v>59</v>
      </c>
      <c r="C42" s="25" t="s">
        <v>60</v>
      </c>
      <c r="D42" s="14">
        <v>1</v>
      </c>
      <c r="E42" s="48"/>
      <c r="F42" s="15">
        <f>SUM('Control System'!$E42*'Control System'!$D42)</f>
        <v>0</v>
      </c>
      <c r="G42" s="16"/>
    </row>
    <row r="43" spans="1:7" ht="29" x14ac:dyDescent="0.35">
      <c r="A43" s="31" t="s">
        <v>61</v>
      </c>
      <c r="B43" s="31" t="s">
        <v>59</v>
      </c>
      <c r="C43" s="32" t="s">
        <v>62</v>
      </c>
      <c r="D43" s="31">
        <v>1</v>
      </c>
      <c r="E43" s="48"/>
      <c r="F43" s="30">
        <f>SUM('Control System'!$E43*'Control System'!$D43)</f>
        <v>0</v>
      </c>
      <c r="G43" s="27"/>
    </row>
    <row r="44" spans="1:7" x14ac:dyDescent="0.35">
      <c r="A44" s="14"/>
      <c r="B44" s="14"/>
      <c r="C44" s="25"/>
      <c r="D44" s="14"/>
      <c r="E44" s="15"/>
      <c r="F44" s="15"/>
      <c r="G44" s="16"/>
    </row>
    <row r="45" spans="1:7" x14ac:dyDescent="0.35">
      <c r="A45" s="23"/>
      <c r="B45" s="23"/>
      <c r="C45" s="23"/>
      <c r="D45" s="23"/>
      <c r="E45" s="26" t="s">
        <v>12</v>
      </c>
      <c r="F45" s="26">
        <f>SUM(F41:F43)</f>
        <v>0</v>
      </c>
      <c r="G45" s="27"/>
    </row>
    <row r="46" spans="1:7" x14ac:dyDescent="0.35">
      <c r="A46" s="14"/>
      <c r="B46" s="14"/>
      <c r="C46" s="14"/>
      <c r="D46" s="14"/>
      <c r="E46" s="15"/>
      <c r="F46" s="15"/>
      <c r="G46" s="16"/>
    </row>
    <row r="47" spans="1:7" x14ac:dyDescent="0.35">
      <c r="A47" s="23"/>
      <c r="B47" s="23"/>
      <c r="C47" s="24" t="s">
        <v>38</v>
      </c>
      <c r="D47" s="23"/>
      <c r="E47" s="28"/>
      <c r="F47" s="29">
        <f>SUM(F9,F18,F28,F38,F45)</f>
        <v>0</v>
      </c>
      <c r="G47" s="21"/>
    </row>
    <row r="48" spans="1:7" x14ac:dyDescent="0.35">
      <c r="A48" s="23"/>
      <c r="B48" s="23"/>
      <c r="C48" s="24" t="s">
        <v>55</v>
      </c>
      <c r="D48" s="23"/>
      <c r="E48" s="48"/>
      <c r="F48" s="20">
        <f>VALUE(E48)</f>
        <v>0</v>
      </c>
      <c r="G48" s="21"/>
    </row>
    <row r="49" spans="1:7" x14ac:dyDescent="0.35">
      <c r="A49" s="23"/>
      <c r="B49" s="23"/>
      <c r="C49" s="24" t="s">
        <v>56</v>
      </c>
      <c r="D49" s="23"/>
      <c r="E49" s="48"/>
      <c r="F49" s="22">
        <f>SUM(E48:E49)</f>
        <v>0</v>
      </c>
      <c r="G49" s="21"/>
    </row>
    <row r="50" spans="1:7" x14ac:dyDescent="0.35">
      <c r="A50" s="14"/>
      <c r="B50" s="14"/>
      <c r="C50" s="14"/>
      <c r="D50" s="14"/>
      <c r="E50" s="15"/>
      <c r="F50" s="15"/>
      <c r="G50" s="16"/>
    </row>
    <row r="51" spans="1:7" x14ac:dyDescent="0.35">
      <c r="A51" s="17"/>
      <c r="B51" s="17"/>
      <c r="C51" s="17"/>
      <c r="D51" s="17"/>
      <c r="E51" s="18" t="s">
        <v>37</v>
      </c>
      <c r="F51" s="19">
        <f>SUM(F47:F49)</f>
        <v>0</v>
      </c>
      <c r="G51" s="8"/>
    </row>
    <row r="52" spans="1:7" x14ac:dyDescent="0.35">
      <c r="A52" s="3"/>
      <c r="B52" s="4"/>
      <c r="C52" s="4"/>
      <c r="D52" s="4"/>
      <c r="E52" s="6"/>
      <c r="F52" s="7"/>
      <c r="G52" s="8"/>
    </row>
    <row r="53" spans="1:7" ht="30.5" customHeight="1" x14ac:dyDescent="0.35">
      <c r="A53" s="52" t="s">
        <v>74</v>
      </c>
      <c r="B53" s="53"/>
      <c r="C53" s="49"/>
      <c r="D53" s="4"/>
      <c r="E53" s="6"/>
      <c r="F53" s="7"/>
      <c r="G53" s="8"/>
    </row>
    <row r="54" spans="1:7" ht="29.5" customHeight="1" x14ac:dyDescent="0.35">
      <c r="A54" s="52" t="s">
        <v>75</v>
      </c>
      <c r="B54" s="53"/>
      <c r="C54" s="50"/>
      <c r="D54" s="4"/>
      <c r="E54" s="6"/>
      <c r="F54" s="7"/>
      <c r="G54" s="8"/>
    </row>
    <row r="55" spans="1:7" ht="29.5" customHeight="1" x14ac:dyDescent="0.35">
      <c r="A55" s="52" t="s">
        <v>76</v>
      </c>
      <c r="B55" s="53"/>
      <c r="C55" s="50"/>
      <c r="D55" s="4"/>
      <c r="E55" s="6"/>
      <c r="F55" s="7"/>
      <c r="G55" s="8"/>
    </row>
    <row r="56" spans="1:7" ht="30" customHeight="1" x14ac:dyDescent="0.35">
      <c r="A56" s="52" t="s">
        <v>77</v>
      </c>
      <c r="B56" s="53"/>
      <c r="C56" s="51"/>
      <c r="D56" s="4"/>
      <c r="E56" s="6"/>
      <c r="F56" s="7"/>
      <c r="G56" s="8"/>
    </row>
    <row r="57" spans="1:7" ht="14.5" customHeight="1" x14ac:dyDescent="0.35">
      <c r="A57" s="3"/>
      <c r="B57" s="4"/>
      <c r="C57" s="5"/>
      <c r="D57" s="4"/>
      <c r="E57" s="6"/>
      <c r="F57" s="7"/>
      <c r="G57" s="8"/>
    </row>
    <row r="58" spans="1:7" ht="17" customHeight="1" thickBot="1" x14ac:dyDescent="0.4">
      <c r="A58" s="9"/>
      <c r="B58" s="10"/>
      <c r="C58" s="11"/>
      <c r="D58" s="11"/>
      <c r="E58" s="11"/>
      <c r="F58" s="12"/>
      <c r="G58" s="2"/>
    </row>
  </sheetData>
  <sheetProtection algorithmName="SHA-512" hashValue="K5HLVopHzbysR2Tnn1VxheZYmaM5yOeQQYcpDQF7egBetCiPSUGLXaGcfa/JfEZG75mbbFwFe0Mc4rIzqk3wBQ==" saltValue="19w1zBjFYiNptOMbZvZxPg==" spinCount="100000" sheet="1" selectLockedCells="1"/>
  <mergeCells count="6">
    <mergeCell ref="A54:B54"/>
    <mergeCell ref="A55:B55"/>
    <mergeCell ref="A56:B56"/>
    <mergeCell ref="D1:F1"/>
    <mergeCell ref="D2:F2"/>
    <mergeCell ref="A53:B53"/>
  </mergeCells>
  <pageMargins left="5.0582990397805214E-3" right="0.7" top="1.0116598079561043E-2" bottom="0.75" header="0.3" footer="0.3"/>
  <pageSetup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 System</vt:lpstr>
    </vt:vector>
  </TitlesOfParts>
  <Company>Washtenaw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Wesenberg,Scott</dc:creator>
  <cp:lastModifiedBy>Hoekstra,Steven</cp:lastModifiedBy>
  <cp:lastPrinted>2025-10-23T14:29:42Z</cp:lastPrinted>
  <dcterms:created xsi:type="dcterms:W3CDTF">2024-01-12T18:18:15Z</dcterms:created>
  <dcterms:modified xsi:type="dcterms:W3CDTF">2026-09-03T14:25:41Z</dcterms:modified>
</cp:coreProperties>
</file>